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4960518\Desktop\"/>
    </mc:Choice>
  </mc:AlternateContent>
  <bookViews>
    <workbookView xWindow="0" yWindow="0" windowWidth="20490" windowHeight="7365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D36" i="9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C18" i="8"/>
  <c r="E7" i="8"/>
  <c r="E36" i="9" l="1"/>
  <c r="D34" i="9"/>
  <c r="D56" i="9" s="1"/>
  <c r="D63" i="9" s="1"/>
  <c r="D65" i="9" s="1"/>
  <c r="D67" i="9" s="1"/>
  <c r="E33" i="9"/>
  <c r="E16" i="9"/>
  <c r="E11" i="8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<sst xmlns="http://schemas.openxmlformats.org/spreadsheetml/2006/main" count="132" uniqueCount="116">
  <si>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</si>
  <si>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</si>
  <si>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</si>
  <si>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</si>
  <si>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</si>
  <si>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</si>
  <si>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</si>
  <si>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</si>
  <si>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</si>
  <si>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</si>
  <si>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</si>
  <si>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</si>
  <si>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</si>
  <si>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</si>
  <si>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</si>
  <si>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</si>
  <si>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</si>
  <si>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</si>
  <si>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</si>
  <si>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</si>
  <si>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</si>
  <si>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</si>
  <si>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</si>
  <si>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</si>
  <si>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</si>
  <si>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</si>
  <si>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</si>
  <si>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</si>
  <si>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</si>
  <si>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</si>
  <si>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</si>
  <si>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</si>
  <si>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</si>
  <si>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</si>
  <si>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</si>
  <si>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</si>
  <si>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</si>
  <si>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</si>
  <si>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</si>
  <si>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</si>
  <si>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</si>
  <si>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</si>
  <si>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</si>
  <si>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</si>
  <si>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</si>
  <si>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</si>
  <si>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</si>
  <si>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</si>
  <si>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</si>
  <si>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</si>
  <si>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</si>
  <si>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</si>
  <si>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</si>
  <si>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</si>
  <si>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</si>
  <si>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</si>
  <si>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</si>
  <si>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</si>
  <si>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</si>
  <si>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</si>
  <si>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</si>
  <si>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</si>
  <si>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</si>
  <si>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</si>
  <si>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</si>
  <si>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</si>
  <si>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</si>
  <si>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</si>
  <si>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</si>
  <si>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</si>
  <si>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</si>
  <si>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</si>
  <si>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</si>
  <si>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</si>
  <si>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</si>
  <si>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</si>
  <si>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</si>
  <si>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</si>
  <si>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</si>
  <si>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</si>
  <si>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</si>
  <si>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</si>
  <si>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</si>
  <si>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</si>
  <si>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</si>
  <si>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</si>
  <si>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</si>
  <si>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</si>
  <si>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</si>
  <si>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</si>
  <si>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</si>
  <si>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</si>
  <si>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</si>
  <si>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</si>
  <si>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</si>
  <si>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</si>
  <si>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</si>
  <si>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</si>
  <si>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</si>
  <si>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</si>
  <si>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</si>
  <si>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</si>
  <si>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</si>
  <si>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</si>
  <si>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</si>
  <si>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</si>
  <si>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მიხეილ ბაშიროვ</t>
  </si>
  <si>
    <t>დავით უზარაშვილი</t>
  </si>
  <si>
    <t>გაი ბენ-ლევი</t>
  </si>
  <si>
    <t>გია ტარიელაძე</t>
  </si>
  <si>
    <t>გიორგი გოგუაძე</t>
  </si>
  <si>
    <t>CC Continental City Capital LTD</t>
  </si>
  <si>
    <t>რატი ჭელიძე</t>
  </si>
  <si>
    <t>ვიკა ბაშიროვ</t>
  </si>
  <si>
    <t>კომპანია: შპს. მისო "კონტინენტალ სიტი კრედიტი"</t>
  </si>
  <si>
    <t>თარიღი: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</si>
</sst>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9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7" fillId="0" borderId="0" xfId="1" applyFont="1" applyFill="1" applyBorder="1" applyProtection="1"/>
    <xf numFmtId="0" fontId="7" fillId="0" borderId="0" xfId="1" applyFont="1" applyFill="1" applyBorder="1"/>
    <xf numFmtId="166" fontId="7" fillId="0" borderId="0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indent="2"/>
    </xf>
    <xf numFmtId="0" fontId="7" fillId="0" borderId="0" xfId="1" applyFont="1" applyFill="1" applyBorder="1" applyAlignment="1" applyProtection="1">
      <alignment horizontal="right" vertical="center" wrapText="1"/>
    </xf>
    <xf numFmtId="0" fontId="7" fillId="0" borderId="14" xfId="1" applyFont="1" applyFill="1" applyBorder="1" applyAlignment="1" applyProtection="1">
      <alignment horizontal="left" vertical="center" indent="1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/>
    <xf numFmtId="0" fontId="9" fillId="0" borderId="2" xfId="1" applyFont="1" applyFill="1" applyBorder="1" applyAlignment="1" applyProtection="1"/>
    <xf numFmtId="0" fontId="7" fillId="0" borderId="19" xfId="1" applyFont="1" applyFill="1" applyBorder="1" applyAlignment="1" applyProtection="1">
      <alignment horizontal="left" wrapText="1" indent="1"/>
    </xf>
    <xf numFmtId="0" fontId="7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7" fillId="0" borderId="20" xfId="1" applyFont="1" applyFill="1" applyBorder="1" applyAlignment="1" applyProtection="1">
      <alignment horizontal="left" wrapText="1" indent="1"/>
    </xf>
    <xf numFmtId="0" fontId="7" fillId="0" borderId="25" xfId="1" applyFont="1" applyFill="1" applyBorder="1" applyAlignment="1" applyProtection="1">
      <alignment horizontal="left" wrapText="1" indent="1"/>
    </xf>
    <xf numFmtId="0" fontId="7" fillId="0" borderId="2" xfId="1" applyFont="1" applyFill="1" applyBorder="1"/>
    <xf numFmtId="0" fontId="7" fillId="0" borderId="19" xfId="1" applyFont="1" applyFill="1" applyBorder="1" applyAlignment="1" applyProtection="1">
      <alignment horizontal="left" wrapText="1"/>
    </xf>
    <xf numFmtId="164" fontId="7" fillId="0" borderId="19" xfId="1" applyNumberFormat="1" applyFont="1" applyFill="1" applyBorder="1" applyAlignment="1" applyProtection="1">
      <alignment horizontal="right"/>
      <protection locked="0"/>
    </xf>
    <xf numFmtId="164" fontId="7" fillId="0" borderId="29" xfId="1" applyNumberFormat="1" applyFont="1" applyFill="1" applyBorder="1" applyAlignment="1" applyProtection="1">
      <alignment horizontal="right"/>
      <protection locked="0"/>
    </xf>
    <xf numFmtId="0" fontId="7" fillId="0" borderId="20" xfId="1" applyFont="1" applyFill="1" applyBorder="1" applyAlignment="1" applyProtection="1">
      <alignment horizontal="left"/>
    </xf>
    <xf numFmtId="164" fontId="7" fillId="0" borderId="20" xfId="1" applyNumberFormat="1" applyFont="1" applyFill="1" applyBorder="1" applyAlignment="1" applyProtection="1">
      <alignment horizontal="right"/>
      <protection locked="0"/>
    </xf>
    <xf numFmtId="164" fontId="7" fillId="0" borderId="21" xfId="1" applyNumberFormat="1" applyFont="1" applyFill="1" applyBorder="1" applyAlignment="1" applyProtection="1">
      <alignment horizontal="right"/>
      <protection locked="0"/>
    </xf>
    <xf numFmtId="0" fontId="7" fillId="0" borderId="20" xfId="1" applyFont="1" applyFill="1" applyBorder="1" applyAlignment="1" applyProtection="1">
      <alignment horizontal="left" wrapText="1"/>
    </xf>
    <xf numFmtId="0" fontId="8" fillId="0" borderId="30" xfId="1" applyFont="1" applyFill="1" applyBorder="1" applyAlignment="1" applyProtection="1">
      <alignment horizontal="left"/>
    </xf>
    <xf numFmtId="0" fontId="7" fillId="0" borderId="0" xfId="1" applyFont="1" applyFill="1"/>
    <xf numFmtId="0" fontId="7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8" fillId="0" borderId="25" xfId="1" applyFont="1" applyFill="1" applyBorder="1" applyAlignment="1" applyProtection="1">
      <alignment horizontal="left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3" fontId="7" fillId="0" borderId="2" xfId="1" applyNumberFormat="1" applyFont="1" applyFill="1" applyBorder="1" applyAlignment="1" applyProtection="1"/>
    <xf numFmtId="3" fontId="7" fillId="0" borderId="38" xfId="1" applyNumberFormat="1" applyFont="1" applyFill="1" applyBorder="1" applyAlignment="1" applyProtection="1"/>
    <xf numFmtId="3" fontId="7" fillId="0" borderId="19" xfId="1" applyNumberFormat="1" applyFont="1" applyFill="1" applyBorder="1" applyAlignment="1" applyProtection="1">
      <alignment horizontal="right"/>
      <protection locked="0"/>
    </xf>
    <xf numFmtId="3" fontId="7" fillId="4" borderId="29" xfId="1" applyNumberFormat="1" applyFont="1" applyFill="1" applyBorder="1" applyAlignment="1" applyProtection="1">
      <alignment horizontal="right"/>
    </xf>
    <xf numFmtId="3" fontId="7" fillId="0" borderId="20" xfId="1" applyNumberFormat="1" applyFont="1" applyFill="1" applyBorder="1" applyAlignment="1" applyProtection="1">
      <alignment horizontal="right"/>
      <protection locked="0"/>
    </xf>
    <xf numFmtId="3" fontId="7" fillId="4" borderId="21" xfId="1" applyNumberFormat="1" applyFont="1" applyFill="1" applyBorder="1" applyAlignment="1" applyProtection="1">
      <alignment horizontal="right"/>
    </xf>
    <xf numFmtId="3" fontId="7" fillId="0" borderId="25" xfId="1" applyNumberFormat="1" applyFont="1" applyFill="1" applyBorder="1" applyAlignment="1" applyProtection="1">
      <alignment horizontal="right"/>
      <protection locked="0"/>
    </xf>
    <xf numFmtId="3" fontId="7" fillId="4" borderId="34" xfId="1" applyNumberFormat="1" applyFont="1" applyFill="1" applyBorder="1" applyAlignment="1" applyProtection="1">
      <alignment horizontal="right"/>
    </xf>
    <xf numFmtId="3" fontId="7" fillId="4" borderId="33" xfId="1" applyNumberFormat="1" applyFont="1" applyFill="1" applyBorder="1" applyAlignment="1" applyProtection="1">
      <alignment horizontal="right"/>
    </xf>
    <xf numFmtId="0" fontId="8" fillId="0" borderId="39" xfId="1" applyFont="1" applyFill="1" applyBorder="1" applyAlignment="1" applyProtection="1">
      <alignment horizontal="left" indent="1"/>
    </xf>
    <xf numFmtId="3" fontId="7" fillId="0" borderId="39" xfId="1" applyNumberFormat="1" applyFont="1" applyFill="1" applyBorder="1" applyAlignment="1" applyProtection="1">
      <alignment horizontal="right"/>
    </xf>
    <xf numFmtId="0" fontId="8" fillId="0" borderId="15" xfId="1" applyFont="1" applyFill="1" applyBorder="1" applyAlignment="1" applyProtection="1">
      <alignment horizontal="center" vertical="center" wrapText="1"/>
    </xf>
    <xf numFmtId="0" fontId="7" fillId="0" borderId="39" xfId="1" applyFont="1" applyFill="1" applyBorder="1" applyAlignment="1" applyProtection="1">
      <alignment horizontal="left" wrapText="1" indent="1"/>
    </xf>
    <xf numFmtId="3" fontId="7" fillId="0" borderId="39" xfId="1" applyNumberFormat="1" applyFont="1" applyFill="1" applyBorder="1" applyAlignment="1" applyProtection="1">
      <alignment horizontal="right" vertical="center"/>
      <protection locked="0"/>
    </xf>
    <xf numFmtId="3" fontId="7" fillId="4" borderId="41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>
      <alignment vertical="center"/>
    </xf>
    <xf numFmtId="0" fontId="8" fillId="0" borderId="15" xfId="1" applyFont="1" applyFill="1" applyBorder="1" applyAlignment="1" applyProtection="1">
      <alignment horizontal="left"/>
    </xf>
    <xf numFmtId="0" fontId="7" fillId="0" borderId="27" xfId="1" applyFont="1" applyFill="1" applyBorder="1" applyAlignment="1" applyProtection="1">
      <alignment horizontal="left" wrapText="1" indent="1"/>
    </xf>
    <xf numFmtId="3" fontId="7" fillId="0" borderId="27" xfId="1" applyNumberFormat="1" applyFont="1" applyFill="1" applyBorder="1" applyAlignment="1" applyProtection="1">
      <alignment horizontal="right" vertical="center"/>
      <protection locked="0"/>
    </xf>
    <xf numFmtId="3" fontId="7" fillId="4" borderId="33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/>
    </xf>
    <xf numFmtId="38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Protection="1">
      <protection locked="0"/>
    </xf>
    <xf numFmtId="0" fontId="7" fillId="0" borderId="0" xfId="1" applyFont="1" applyFill="1" applyProtection="1">
      <protection locked="0"/>
    </xf>
    <xf numFmtId="0" fontId="7" fillId="2" borderId="0" xfId="1" applyFont="1" applyFill="1" applyProtection="1"/>
    <xf numFmtId="0" fontId="7" fillId="2" borderId="9" xfId="1" applyFont="1" applyFill="1" applyBorder="1" applyAlignment="1" applyProtection="1">
      <alignment horizontal="left" indent="2"/>
    </xf>
    <xf numFmtId="0" fontId="7" fillId="0" borderId="51" xfId="4" applyFont="1" applyFill="1" applyBorder="1" applyAlignment="1" applyProtection="1">
      <alignment horizontal="left" indent="1"/>
    </xf>
    <xf numFmtId="0" fontId="7" fillId="0" borderId="52" xfId="4" applyFont="1" applyFill="1" applyBorder="1" applyAlignment="1" applyProtection="1">
      <alignment horizontal="left" indent="1"/>
    </xf>
    <xf numFmtId="0" fontId="7" fillId="0" borderId="54" xfId="4" applyFont="1" applyFill="1" applyBorder="1" applyAlignment="1" applyProtection="1">
      <alignment horizontal="left" indent="1"/>
    </xf>
    <xf numFmtId="0" fontId="7" fillId="0" borderId="56" xfId="1" applyFont="1" applyFill="1" applyBorder="1"/>
    <xf numFmtId="0" fontId="7" fillId="0" borderId="53" xfId="4" applyFont="1" applyFill="1" applyBorder="1" applyAlignment="1" applyProtection="1">
      <alignment horizontal="left" indent="1"/>
    </xf>
    <xf numFmtId="164" fontId="7" fillId="0" borderId="25" xfId="1" applyNumberFormat="1" applyFont="1" applyFill="1" applyBorder="1" applyAlignment="1" applyProtection="1">
      <alignment horizontal="right"/>
      <protection locked="0"/>
    </xf>
    <xf numFmtId="164" fontId="7" fillId="0" borderId="34" xfId="1" applyNumberFormat="1" applyFont="1" applyFill="1" applyBorder="1" applyAlignment="1" applyProtection="1">
      <alignment horizontal="right"/>
      <protection locked="0"/>
    </xf>
    <xf numFmtId="0" fontId="7" fillId="0" borderId="57" xfId="4" applyFont="1" applyFill="1" applyBorder="1" applyAlignment="1" applyProtection="1">
      <alignment horizontal="left" indent="1"/>
    </xf>
    <xf numFmtId="0" fontId="7" fillId="0" borderId="55" xfId="1" applyFont="1" applyFill="1" applyBorder="1" applyAlignment="1" applyProtection="1">
      <alignment horizontal="left" indent="1"/>
    </xf>
    <xf numFmtId="0" fontId="7" fillId="0" borderId="55" xfId="4" applyFont="1" applyFill="1" applyBorder="1" applyAlignment="1" applyProtection="1">
      <alignment horizontal="left" indent="1"/>
    </xf>
    <xf numFmtId="0" fontId="10" fillId="2" borderId="0" xfId="0" applyFont="1" applyFill="1" applyBorder="1" applyAlignment="1" applyProtection="1">
      <alignment horizontal="left"/>
    </xf>
    <xf numFmtId="0" fontId="11" fillId="2" borderId="0" xfId="0" applyFont="1" applyFill="1"/>
    <xf numFmtId="167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8" xfId="0" applyFont="1" applyFill="1" applyBorder="1" applyAlignment="1"/>
    <xf numFmtId="0" fontId="10" fillId="2" borderId="9" xfId="0" applyFont="1" applyFill="1" applyBorder="1" applyAlignment="1" applyProtection="1">
      <protection locked="0"/>
    </xf>
    <xf numFmtId="0" fontId="12" fillId="2" borderId="9" xfId="0" applyFont="1" applyFill="1" applyBorder="1" applyAlignment="1"/>
    <xf numFmtId="0" fontId="10" fillId="2" borderId="45" xfId="0" applyFont="1" applyFill="1" applyBorder="1" applyAlignment="1"/>
    <xf numFmtId="0" fontId="10" fillId="2" borderId="46" xfId="0" applyFont="1" applyFill="1" applyBorder="1" applyAlignment="1" applyProtection="1">
      <protection locked="0"/>
    </xf>
    <xf numFmtId="0" fontId="10" fillId="2" borderId="0" xfId="0" applyFont="1" applyFill="1" applyAlignment="1"/>
    <xf numFmtId="0" fontId="7" fillId="2" borderId="0" xfId="1" applyFont="1" applyFill="1" applyBorder="1" applyAlignment="1" applyProtection="1">
      <alignment horizontal="left"/>
    </xf>
    <xf numFmtId="14" fontId="7" fillId="2" borderId="0" xfId="1" applyNumberFormat="1" applyFont="1" applyFill="1" applyBorder="1" applyAlignment="1" applyProtection="1">
      <alignment horizontal="left"/>
    </xf>
    <xf numFmtId="0" fontId="10" fillId="2" borderId="58" xfId="0" applyFont="1" applyFill="1" applyBorder="1" applyAlignment="1"/>
    <xf numFmtId="0" fontId="10" fillId="2" borderId="61" xfId="0" applyFont="1" applyFill="1" applyBorder="1" applyAlignment="1" applyProtection="1">
      <protection locked="0"/>
    </xf>
    <xf numFmtId="10" fontId="10" fillId="2" borderId="61" xfId="3" applyNumberFormat="1" applyFont="1" applyFill="1" applyBorder="1" applyAlignment="1"/>
    <xf numFmtId="0" fontId="10" fillId="2" borderId="61" xfId="0" applyFont="1" applyFill="1" applyBorder="1" applyAlignment="1"/>
    <xf numFmtId="0" fontId="12" fillId="2" borderId="10" xfId="0" applyFont="1" applyFill="1" applyBorder="1" applyAlignment="1">
      <alignment horizontal="center"/>
    </xf>
    <xf numFmtId="10" fontId="10" fillId="2" borderId="10" xfId="3" applyNumberFormat="1" applyFont="1" applyFill="1" applyBorder="1" applyAlignment="1">
      <alignment horizontal="center"/>
    </xf>
    <xf numFmtId="10" fontId="10" fillId="2" borderId="47" xfId="3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8" fillId="0" borderId="7" xfId="1" applyNumberFormat="1" applyFont="1" applyFill="1" applyBorder="1" applyAlignment="1" applyProtection="1">
      <alignment horizontal="right"/>
    </xf>
    <xf numFmtId="164" fontId="8" fillId="0" borderId="10" xfId="1" applyNumberFormat="1" applyFont="1" applyFill="1" applyBorder="1" applyAlignment="1" applyProtection="1">
      <alignment horizontal="right"/>
    </xf>
    <xf numFmtId="164" fontId="8" fillId="0" borderId="12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164" fontId="7" fillId="0" borderId="9" xfId="1" applyNumberFormat="1" applyFont="1" applyFill="1" applyBorder="1" applyAlignment="1" applyProtection="1">
      <alignment horizontal="right"/>
    </xf>
    <xf numFmtId="38" fontId="7" fillId="0" borderId="9" xfId="1" applyNumberFormat="1" applyFont="1" applyFill="1" applyBorder="1" applyAlignment="1" applyProtection="1">
      <alignment horizontal="right"/>
    </xf>
    <xf numFmtId="38" fontId="8" fillId="0" borderId="10" xfId="1" applyNumberFormat="1" applyFont="1" applyFill="1" applyBorder="1" applyAlignment="1" applyProtection="1">
      <alignment horizontal="right"/>
    </xf>
    <xf numFmtId="164" fontId="7" fillId="0" borderId="20" xfId="1" applyNumberFormat="1" applyFont="1" applyFill="1" applyBorder="1" applyAlignment="1" applyProtection="1">
      <alignment horizontal="right"/>
    </xf>
    <xf numFmtId="164" fontId="7" fillId="0" borderId="21" xfId="1" applyNumberFormat="1" applyFont="1" applyFill="1" applyBorder="1" applyAlignment="1" applyProtection="1">
      <alignment horizontal="right"/>
    </xf>
    <xf numFmtId="0" fontId="8" fillId="0" borderId="27" xfId="1" applyFont="1" applyFill="1" applyBorder="1" applyAlignment="1" applyProtection="1"/>
    <xf numFmtId="164" fontId="8" fillId="0" borderId="27" xfId="1" applyNumberFormat="1" applyFont="1" applyFill="1" applyBorder="1" applyAlignment="1" applyProtection="1">
      <alignment horizontal="right"/>
    </xf>
    <xf numFmtId="164" fontId="8" fillId="0" borderId="28" xfId="1" applyNumberFormat="1" applyFont="1" applyFill="1" applyBorder="1" applyAlignment="1" applyProtection="1">
      <alignment horizontal="right"/>
    </xf>
    <xf numFmtId="164" fontId="8" fillId="0" borderId="30" xfId="1" applyNumberFormat="1" applyFont="1" applyFill="1" applyBorder="1" applyAlignment="1" applyProtection="1">
      <alignment horizontal="right"/>
    </xf>
    <xf numFmtId="164" fontId="8" fillId="0" borderId="31" xfId="1" applyNumberFormat="1" applyFont="1" applyFill="1" applyBorder="1" applyAlignment="1" applyProtection="1">
      <alignment horizontal="right"/>
    </xf>
    <xf numFmtId="164" fontId="8" fillId="0" borderId="32" xfId="1" applyNumberFormat="1" applyFont="1" applyFill="1" applyBorder="1" applyAlignment="1" applyProtection="1">
      <alignment horizontal="right"/>
    </xf>
    <xf numFmtId="0" fontId="8" fillId="0" borderId="27" xfId="1" applyFont="1" applyFill="1" applyBorder="1" applyAlignment="1" applyProtection="1">
      <alignment horizontal="left"/>
    </xf>
    <xf numFmtId="164" fontId="8" fillId="0" borderId="33" xfId="1" applyNumberFormat="1" applyFont="1" applyFill="1" applyBorder="1" applyAlignment="1" applyProtection="1">
      <alignment horizontal="right"/>
    </xf>
    <xf numFmtId="164" fontId="7" fillId="0" borderId="19" xfId="1" applyNumberFormat="1" applyFont="1" applyFill="1" applyBorder="1" applyAlignment="1" applyProtection="1">
      <alignment horizontal="right"/>
    </xf>
    <xf numFmtId="164" fontId="7" fillId="0" borderId="29" xfId="1" applyNumberFormat="1" applyFont="1" applyFill="1" applyBorder="1" applyAlignment="1" applyProtection="1">
      <alignment horizontal="right"/>
    </xf>
    <xf numFmtId="3" fontId="7" fillId="0" borderId="25" xfId="1" applyNumberFormat="1" applyFont="1" applyFill="1" applyBorder="1" applyAlignment="1" applyProtection="1">
      <alignment horizontal="right"/>
    </xf>
    <xf numFmtId="3" fontId="7" fillId="0" borderId="34" xfId="1" applyNumberFormat="1" applyFont="1" applyFill="1" applyBorder="1" applyAlignment="1" applyProtection="1">
      <alignment horizontal="right"/>
    </xf>
    <xf numFmtId="0" fontId="8" fillId="0" borderId="35" xfId="1" applyFont="1" applyFill="1" applyBorder="1" applyAlignment="1" applyProtection="1">
      <alignment horizontal="left"/>
    </xf>
    <xf numFmtId="3" fontId="8" fillId="0" borderId="35" xfId="1" applyNumberFormat="1" applyFont="1" applyFill="1" applyBorder="1" applyAlignment="1" applyProtection="1">
      <alignment horizontal="right"/>
    </xf>
    <xf numFmtId="3" fontId="8" fillId="0" borderId="36" xfId="1" applyNumberFormat="1" applyFont="1" applyFill="1" applyBorder="1" applyAlignment="1" applyProtection="1">
      <alignment horizontal="right"/>
    </xf>
    <xf numFmtId="3" fontId="8" fillId="0" borderId="37" xfId="1" applyNumberFormat="1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15" xfId="1" applyNumberFormat="1" applyFont="1" applyFill="1" applyBorder="1" applyAlignment="1" applyProtection="1">
      <alignment horizontal="right"/>
    </xf>
    <xf numFmtId="3" fontId="8" fillId="0" borderId="16" xfId="1" applyNumberFormat="1" applyFont="1" applyFill="1" applyBorder="1" applyAlignment="1" applyProtection="1">
      <alignment horizontal="right"/>
    </xf>
    <xf numFmtId="3" fontId="8" fillId="0" borderId="17" xfId="1" applyNumberFormat="1" applyFont="1" applyFill="1" applyBorder="1" applyAlignment="1" applyProtection="1">
      <alignment horizontal="right"/>
    </xf>
    <xf numFmtId="3" fontId="8" fillId="0" borderId="28" xfId="1" applyNumberFormat="1" applyFont="1" applyFill="1" applyBorder="1" applyAlignment="1" applyProtection="1">
      <alignment horizontal="right"/>
    </xf>
    <xf numFmtId="3" fontId="8" fillId="0" borderId="44" xfId="1" applyNumberFormat="1" applyFont="1" applyFill="1" applyBorder="1" applyAlignment="1" applyProtection="1">
      <alignment horizontal="right"/>
    </xf>
    <xf numFmtId="3" fontId="8" fillId="0" borderId="27" xfId="1" applyNumberFormat="1" applyFont="1" applyFill="1" applyBorder="1" applyAlignment="1" applyProtection="1">
      <alignment horizontal="right"/>
    </xf>
    <xf numFmtId="0" fontId="7" fillId="0" borderId="42" xfId="4" applyFont="1" applyFill="1" applyBorder="1" applyAlignment="1" applyProtection="1">
      <alignment horizontal="left" indent="1"/>
    </xf>
    <xf numFmtId="0" fontId="8" fillId="0" borderId="43" xfId="1" applyFont="1" applyFill="1" applyBorder="1" applyAlignment="1" applyProtection="1"/>
    <xf numFmtId="3" fontId="8" fillId="0" borderId="43" xfId="1" applyNumberFormat="1" applyFont="1" applyFill="1" applyBorder="1" applyAlignment="1" applyProtection="1">
      <alignment horizontal="right"/>
    </xf>
    <xf numFmtId="0" fontId="8" fillId="0" borderId="0" xfId="1" applyFont="1" applyFill="1" applyBorder="1" applyProtection="1"/>
    <xf numFmtId="164" fontId="8" fillId="0" borderId="22" xfId="1" applyNumberFormat="1" applyFont="1" applyFill="1" applyBorder="1" applyAlignment="1" applyProtection="1">
      <alignment horizontal="right"/>
    </xf>
    <xf numFmtId="164" fontId="8" fillId="0" borderId="23" xfId="1" applyNumberFormat="1" applyFont="1" applyFill="1" applyBorder="1" applyAlignment="1" applyProtection="1">
      <alignment horizontal="right"/>
    </xf>
    <xf numFmtId="164" fontId="13" fillId="0" borderId="23" xfId="1" applyNumberFormat="1" applyFont="1" applyFill="1" applyBorder="1" applyAlignment="1" applyProtection="1">
      <alignment horizontal="right"/>
    </xf>
    <xf numFmtId="164" fontId="8" fillId="0" borderId="26" xfId="1" applyNumberFormat="1" applyFont="1" applyFill="1" applyBorder="1" applyAlignment="1" applyProtection="1">
      <alignment horizontal="right"/>
    </xf>
    <xf numFmtId="3" fontId="8" fillId="0" borderId="22" xfId="1" applyNumberFormat="1" applyFont="1" applyFill="1" applyBorder="1" applyAlignment="1" applyProtection="1">
      <alignment horizontal="right"/>
    </xf>
    <xf numFmtId="3" fontId="8" fillId="0" borderId="23" xfId="1" applyNumberFormat="1" applyFont="1" applyFill="1" applyBorder="1" applyAlignment="1" applyProtection="1">
      <alignment horizontal="right"/>
    </xf>
    <xf numFmtId="3" fontId="8" fillId="0" borderId="26" xfId="1" applyNumberFormat="1" applyFont="1" applyFill="1" applyBorder="1" applyAlignment="1" applyProtection="1">
      <alignment horizontal="right"/>
    </xf>
    <xf numFmtId="3" fontId="8" fillId="0" borderId="40" xfId="1" applyNumberFormat="1" applyFont="1" applyFill="1" applyBorder="1" applyAlignment="1" applyProtection="1">
      <alignment horizontal="right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Protection="1">
      <protection locked="0"/>
    </xf>
    <xf numFmtId="0" fontId="8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0" fillId="2" borderId="62" xfId="0" applyFont="1" applyFill="1" applyBorder="1" applyAlignment="1"/>
    <xf numFmtId="0" fontId="11" fillId="2" borderId="64" xfId="0" applyFont="1" applyFill="1" applyBorder="1"/>
    <xf numFmtId="0" fontId="10" fillId="0" borderId="20" xfId="0" applyFont="1" applyFill="1" applyBorder="1" applyProtection="1">
      <protection locked="0"/>
    </xf>
    <xf numFmtId="0" fontId="10" fillId="2" borderId="0" xfId="0" applyFont="1" applyFill="1" applyAlignment="1">
      <alignment horizontal="left"/>
    </xf>
    <xf numFmtId="0" fontId="12" fillId="2" borderId="59" xfId="0" applyFont="1" applyFill="1" applyBorder="1" applyAlignment="1">
      <alignment horizontal="left" shrinkToFit="1"/>
    </xf>
    <xf numFmtId="0" fontId="12" fillId="2" borderId="60" xfId="0" applyFont="1" applyFill="1" applyBorder="1" applyAlignment="1">
      <alignment horizontal="left" shrinkToFit="1"/>
    </xf>
    <xf numFmtId="0" fontId="12" fillId="2" borderId="63" xfId="0" applyFont="1" applyFill="1" applyBorder="1" applyAlignment="1">
      <alignment horizontal="left" shrinkToFit="1"/>
    </xf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2" fillId="2" borderId="49" xfId="0" applyFont="1" applyFill="1" applyBorder="1" applyAlignment="1">
      <alignment horizontal="left"/>
    </xf>
    <xf numFmtId="0" fontId="12" fillId="2" borderId="50" xfId="0" applyFont="1" applyFill="1" applyBorder="1" applyAlignment="1">
      <alignment horizontal="left"/>
    </xf>
    <xf numFmtId="0" fontId="12" fillId="2" borderId="48" xfId="0" applyFont="1" applyFill="1" applyBorder="1" applyAlignment="1">
      <alignment horizontal="left"/>
    </xf>
    <xf numFmtId="0" fontId="12" fillId="2" borderId="59" xfId="0" applyFont="1" applyFill="1" applyBorder="1" applyAlignment="1">
      <alignment horizontal="left"/>
    </xf>
    <xf numFmtId="0" fontId="12" fillId="2" borderId="60" xfId="0" applyFont="1" applyFill="1" applyBorder="1" applyAlignment="1">
      <alignment horizontal="left"/>
    </xf>
    <xf numFmtId="0" fontId="12" fillId="2" borderId="63" xfId="0" applyFont="1" applyFill="1" applyBorder="1" applyAlignment="1">
      <alignment horizontal="left"/>
    </xf>
    <xf numFmtId="0" fontId="10" fillId="2" borderId="65" xfId="0" applyFont="1" applyFill="1" applyBorder="1" applyAlignment="1"/>
    <xf numFmtId="0" fontId="10" fillId="2" borderId="66" xfId="0" applyFont="1" applyFill="1" applyBorder="1" applyAlignment="1"/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zoomScaleSheetLayoutView="90" workbookViewId="0">
      <selection sqref="A1:B2"/>
    </sheetView>
  </sheetViews>
  <sheetFormatPr defaultColWidth="9.140625" defaultRowHeight="12" customHeight="1" x14ac:dyDescent="0.2"/>
  <cols>
    <col min="1" max="1" width="7.5703125" style="98" bestFit="1" customWidth="1"/>
    <col min="2" max="2" width="66.42578125" style="98" customWidth="1"/>
    <col min="3" max="3" width="18.85546875" style="98" customWidth="1"/>
    <col min="4" max="16384" width="9.140625" style="98"/>
  </cols>
  <sheetData>
    <row r="1" spans="1:3" ht="12" customHeight="1" x14ac:dyDescent="0.2">
      <c r="A1" s="85" t="s">
        <v>114</v>
      </c>
      <c r="B1" s="109"/>
      <c r="C1" s="97"/>
    </row>
    <row r="2" spans="1:3" ht="12" customHeight="1" x14ac:dyDescent="0.2">
      <c r="A2" s="85" t="s">
        <v>115</v>
      </c>
      <c r="B2" s="110"/>
      <c r="C2" s="99"/>
    </row>
    <row r="3" spans="1:3" ht="12" customHeight="1" thickBot="1" x14ac:dyDescent="0.25">
      <c r="A3" s="100"/>
      <c r="B3" s="101" t="s">
        <v>98</v>
      </c>
      <c r="C3" s="102"/>
    </row>
    <row r="4" spans="1:3" ht="12" customHeight="1" x14ac:dyDescent="0.2">
      <c r="A4" s="182" t="s">
        <v>96</v>
      </c>
      <c r="B4" s="183"/>
      <c r="C4" s="184"/>
    </row>
    <row r="5" spans="1:3" ht="12" customHeight="1" x14ac:dyDescent="0.2">
      <c r="A5" s="103">
        <v>1</v>
      </c>
      <c r="B5" s="188" t="s">
        <v>106</v>
      </c>
      <c r="C5" s="189"/>
    </row>
    <row r="6" spans="1:3" ht="12" customHeight="1" x14ac:dyDescent="0.2">
      <c r="A6" s="103">
        <v>2</v>
      </c>
      <c r="B6" s="188" t="s">
        <v>107</v>
      </c>
      <c r="C6" s="189"/>
    </row>
    <row r="7" spans="1:3" ht="12" customHeight="1" x14ac:dyDescent="0.2">
      <c r="A7" s="103">
        <v>3</v>
      </c>
      <c r="B7" s="188" t="s">
        <v>108</v>
      </c>
      <c r="C7" s="189"/>
    </row>
    <row r="8" spans="1:3" ht="12" customHeight="1" x14ac:dyDescent="0.2">
      <c r="A8" s="103">
        <v>4</v>
      </c>
      <c r="B8" s="188" t="s">
        <v>109</v>
      </c>
      <c r="C8" s="189"/>
    </row>
    <row r="9" spans="1:3" ht="12" customHeight="1" x14ac:dyDescent="0.2">
      <c r="A9" s="103">
        <v>5</v>
      </c>
      <c r="B9" s="180"/>
      <c r="C9" s="181"/>
    </row>
    <row r="10" spans="1:3" ht="12" customHeight="1" x14ac:dyDescent="0.2">
      <c r="A10" s="111"/>
      <c r="B10" s="114"/>
      <c r="C10" s="173"/>
    </row>
    <row r="11" spans="1:3" ht="12" customHeight="1" x14ac:dyDescent="0.2">
      <c r="A11" s="185" t="s">
        <v>97</v>
      </c>
      <c r="B11" s="186"/>
      <c r="C11" s="187"/>
    </row>
    <row r="12" spans="1:3" ht="12" customHeight="1" x14ac:dyDescent="0.2">
      <c r="A12" s="103">
        <v>1</v>
      </c>
      <c r="B12" s="180" t="s">
        <v>107</v>
      </c>
      <c r="C12" s="181"/>
    </row>
    <row r="13" spans="1:3" ht="12" customHeight="1" x14ac:dyDescent="0.2">
      <c r="A13" s="103">
        <v>2</v>
      </c>
      <c r="B13" s="180" t="s">
        <v>110</v>
      </c>
      <c r="C13" s="181"/>
    </row>
    <row r="14" spans="1:3" ht="12" customHeight="1" x14ac:dyDescent="0.2">
      <c r="A14" s="103">
        <v>3</v>
      </c>
      <c r="B14" s="180"/>
      <c r="C14" s="181"/>
    </row>
    <row r="15" spans="1:3" ht="12" customHeight="1" x14ac:dyDescent="0.2">
      <c r="A15" s="103">
        <v>4</v>
      </c>
      <c r="B15" s="180"/>
      <c r="C15" s="181"/>
    </row>
    <row r="16" spans="1:3" ht="12" customHeight="1" x14ac:dyDescent="0.2">
      <c r="A16" s="103">
        <v>5</v>
      </c>
      <c r="B16" s="180"/>
      <c r="C16" s="181"/>
    </row>
    <row r="17" spans="1:4" ht="12" customHeight="1" x14ac:dyDescent="0.2">
      <c r="A17" s="111"/>
      <c r="B17" s="114"/>
      <c r="C17" s="173"/>
    </row>
    <row r="18" spans="1:4" ht="12" customHeight="1" x14ac:dyDescent="0.2">
      <c r="A18" s="177" t="s">
        <v>100</v>
      </c>
      <c r="B18" s="178"/>
      <c r="C18" s="179"/>
    </row>
    <row r="19" spans="1:4" ht="12" customHeight="1" x14ac:dyDescent="0.2">
      <c r="A19" s="103"/>
      <c r="B19" s="105" t="s">
        <v>101</v>
      </c>
      <c r="C19" s="115" t="s">
        <v>102</v>
      </c>
    </row>
    <row r="20" spans="1:4" ht="12" customHeight="1" x14ac:dyDescent="0.2">
      <c r="A20" s="103">
        <v>1</v>
      </c>
      <c r="B20" s="175" t="s">
        <v>111</v>
      </c>
      <c r="C20" s="116">
        <v>1</v>
      </c>
    </row>
    <row r="21" spans="1:4" ht="12" customHeight="1" x14ac:dyDescent="0.2">
      <c r="A21" s="103">
        <v>2</v>
      </c>
      <c r="B21" s="104"/>
      <c r="C21" s="116"/>
    </row>
    <row r="22" spans="1:4" ht="12" customHeight="1" x14ac:dyDescent="0.2">
      <c r="A22" s="103">
        <v>3</v>
      </c>
      <c r="B22" s="104"/>
      <c r="C22" s="116"/>
    </row>
    <row r="23" spans="1:4" ht="12" customHeight="1" x14ac:dyDescent="0.2">
      <c r="A23" s="103">
        <v>4</v>
      </c>
      <c r="B23" s="104"/>
      <c r="C23" s="116"/>
    </row>
    <row r="24" spans="1:4" ht="12" customHeight="1" x14ac:dyDescent="0.2">
      <c r="A24" s="103">
        <v>5</v>
      </c>
      <c r="B24" s="104"/>
      <c r="C24" s="116"/>
    </row>
    <row r="25" spans="1:4" ht="12" customHeight="1" x14ac:dyDescent="0.2">
      <c r="A25" s="103">
        <v>6</v>
      </c>
      <c r="B25" s="104"/>
      <c r="C25" s="116"/>
    </row>
    <row r="26" spans="1:4" ht="12" customHeight="1" x14ac:dyDescent="0.2">
      <c r="A26" s="103">
        <v>7</v>
      </c>
      <c r="B26" s="104"/>
      <c r="C26" s="116"/>
    </row>
    <row r="27" spans="1:4" ht="12" customHeight="1" x14ac:dyDescent="0.2">
      <c r="A27" s="103">
        <v>8</v>
      </c>
      <c r="B27" s="104"/>
      <c r="C27" s="116"/>
    </row>
    <row r="28" spans="1:4" ht="12" customHeight="1" x14ac:dyDescent="0.2">
      <c r="A28" s="103">
        <v>9</v>
      </c>
      <c r="B28" s="104"/>
      <c r="C28" s="116"/>
    </row>
    <row r="29" spans="1:4" ht="12" customHeight="1" x14ac:dyDescent="0.2">
      <c r="A29" s="103">
        <v>10</v>
      </c>
      <c r="B29" s="104"/>
      <c r="C29" s="116"/>
    </row>
    <row r="30" spans="1:4" ht="12" customHeight="1" x14ac:dyDescent="0.2">
      <c r="A30" s="111"/>
      <c r="B30" s="112"/>
      <c r="C30" s="113"/>
      <c r="D30" s="174"/>
    </row>
    <row r="31" spans="1:4" ht="12" customHeight="1" x14ac:dyDescent="0.2">
      <c r="A31" s="177" t="s">
        <v>99</v>
      </c>
      <c r="B31" s="178"/>
      <c r="C31" s="178"/>
      <c r="D31" s="174"/>
    </row>
    <row r="32" spans="1:4" ht="12" customHeight="1" x14ac:dyDescent="0.2">
      <c r="A32" s="103"/>
      <c r="B32" s="105" t="s">
        <v>101</v>
      </c>
      <c r="C32" s="115" t="s">
        <v>102</v>
      </c>
    </row>
    <row r="33" spans="1:3" ht="12" customHeight="1" x14ac:dyDescent="0.2">
      <c r="A33" s="103">
        <v>1</v>
      </c>
      <c r="B33" s="105" t="s">
        <v>112</v>
      </c>
      <c r="C33" s="115">
        <v>50</v>
      </c>
    </row>
    <row r="34" spans="1:3" ht="12" customHeight="1" x14ac:dyDescent="0.2">
      <c r="A34" s="103">
        <v>2</v>
      </c>
      <c r="B34" s="105" t="s">
        <v>113</v>
      </c>
      <c r="C34" s="115">
        <v>16.7</v>
      </c>
    </row>
    <row r="35" spans="1:3" ht="12" customHeight="1" x14ac:dyDescent="0.2">
      <c r="A35" s="103">
        <v>3</v>
      </c>
      <c r="B35" s="105" t="s">
        <v>107</v>
      </c>
      <c r="C35" s="115">
        <v>16.649999999999999</v>
      </c>
    </row>
    <row r="36" spans="1:3" ht="12" customHeight="1" x14ac:dyDescent="0.2">
      <c r="A36" s="103">
        <v>4</v>
      </c>
      <c r="B36" s="105" t="s">
        <v>108</v>
      </c>
      <c r="C36" s="115">
        <v>16.649999999999999</v>
      </c>
    </row>
    <row r="37" spans="1:3" ht="12" customHeight="1" x14ac:dyDescent="0.2">
      <c r="A37" s="103">
        <v>5</v>
      </c>
      <c r="B37" s="105"/>
      <c r="C37" s="115"/>
    </row>
    <row r="38" spans="1:3" ht="12" customHeight="1" x14ac:dyDescent="0.2">
      <c r="A38" s="103">
        <v>6</v>
      </c>
      <c r="B38" s="105"/>
      <c r="C38" s="115"/>
    </row>
    <row r="39" spans="1:3" ht="12" customHeight="1" x14ac:dyDescent="0.2">
      <c r="A39" s="103">
        <v>7</v>
      </c>
      <c r="B39" s="105"/>
      <c r="C39" s="115"/>
    </row>
    <row r="40" spans="1:3" ht="12" customHeight="1" x14ac:dyDescent="0.2">
      <c r="A40" s="103">
        <v>8</v>
      </c>
      <c r="B40" s="104"/>
      <c r="C40" s="116"/>
    </row>
    <row r="41" spans="1:3" ht="12" customHeight="1" x14ac:dyDescent="0.2">
      <c r="A41" s="103">
        <v>9</v>
      </c>
      <c r="B41" s="104"/>
      <c r="C41" s="116"/>
    </row>
    <row r="42" spans="1:3" ht="12" customHeight="1" thickBot="1" x14ac:dyDescent="0.25">
      <c r="A42" s="106">
        <v>10</v>
      </c>
      <c r="B42" s="107"/>
      <c r="C42" s="117"/>
    </row>
    <row r="43" spans="1:3" ht="12" customHeight="1" x14ac:dyDescent="0.2">
      <c r="A43" s="108"/>
      <c r="B43" s="108"/>
      <c r="C43" s="108"/>
    </row>
    <row r="44" spans="1:3" ht="12" customHeight="1" x14ac:dyDescent="0.2">
      <c r="A44" s="108"/>
      <c r="B44" s="176" t="s">
        <v>103</v>
      </c>
      <c r="C44" s="176"/>
    </row>
    <row r="45" spans="1:3" ht="12" customHeight="1" x14ac:dyDescent="0.2">
      <c r="A45" s="108"/>
      <c r="B45" s="108"/>
      <c r="C45" s="108"/>
    </row>
    <row r="46" spans="1:3" ht="12" customHeight="1" x14ac:dyDescent="0.2">
      <c r="A46" s="108"/>
      <c r="B46" s="108"/>
      <c r="C46" s="108"/>
    </row>
    <row r="47" spans="1:3" ht="12" customHeight="1" x14ac:dyDescent="0.2">
      <c r="A47" s="108"/>
      <c r="B47" s="108"/>
      <c r="C47" s="108"/>
    </row>
    <row r="48" spans="1:3" ht="12" customHeight="1" x14ac:dyDescent="0.2">
      <c r="A48" s="108"/>
      <c r="B48" s="108"/>
      <c r="C48" s="108"/>
    </row>
    <row r="49" spans="1:3" ht="12" customHeight="1" x14ac:dyDescent="0.2">
      <c r="A49" s="108"/>
      <c r="B49" s="108"/>
      <c r="C49" s="108"/>
    </row>
    <row r="50" spans="1:3" ht="12" customHeight="1" x14ac:dyDescent="0.2">
      <c r="A50" s="108"/>
      <c r="B50" s="108"/>
      <c r="C50" s="108"/>
    </row>
    <row r="51" spans="1:3" ht="12" customHeight="1" x14ac:dyDescent="0.2">
      <c r="A51" s="108"/>
      <c r="B51" s="108"/>
      <c r="C51" s="108"/>
    </row>
    <row r="52" spans="1:3" ht="12" customHeight="1" x14ac:dyDescent="0.2">
      <c r="A52" s="108"/>
      <c r="B52" s="108"/>
      <c r="C52" s="108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>
      <selection sqref="A1:B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85" t="s">
        <v>114</v>
      </c>
      <c r="B1" s="109"/>
      <c r="C1" s="2"/>
      <c r="D1" s="2"/>
      <c r="E1" s="2"/>
    </row>
    <row r="2" spans="1:6" ht="12" customHeight="1" x14ac:dyDescent="0.2">
      <c r="A2" s="85" t="s">
        <v>115</v>
      </c>
      <c r="B2" s="110"/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</v>
      </c>
      <c r="C4" s="1"/>
      <c r="D4" s="1"/>
      <c r="E4" s="7" t="s">
        <v>2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3</v>
      </c>
      <c r="B6" s="10" t="s">
        <v>4</v>
      </c>
      <c r="C6" s="11" t="s">
        <v>5</v>
      </c>
      <c r="D6" s="11" t="s">
        <v>6</v>
      </c>
      <c r="E6" s="12" t="s">
        <v>7</v>
      </c>
    </row>
    <row r="7" spans="1:6" ht="12" customHeight="1" x14ac:dyDescent="0.2">
      <c r="A7" s="13">
        <v>1</v>
      </c>
      <c r="B7" s="14" t="s">
        <v>8</v>
      </c>
      <c r="C7" s="118">
        <v>3829.82</v>
      </c>
      <c r="D7" s="118">
        <v>3211.92</v>
      </c>
      <c r="E7" s="124">
        <f t="shared" ref="E7:E13" si="0">C7+D7</f>
        <v>7041.74</v>
      </c>
      <c r="F7" s="15"/>
    </row>
    <row r="8" spans="1:6" ht="12" customHeight="1" x14ac:dyDescent="0.2">
      <c r="A8" s="16">
        <v>2</v>
      </c>
      <c r="B8" s="17" t="s">
        <v>9</v>
      </c>
      <c r="C8" s="119">
        <v>241374.13999999996</v>
      </c>
      <c r="D8" s="119">
        <v>1085420.5064000001</v>
      </c>
      <c r="E8" s="125">
        <f t="shared" si="0"/>
        <v>1326794.6464</v>
      </c>
      <c r="F8" s="15"/>
    </row>
    <row r="9" spans="1:6" ht="12" customHeight="1" x14ac:dyDescent="0.2">
      <c r="A9" s="16">
        <v>3</v>
      </c>
      <c r="B9" s="86" t="s">
        <v>10</v>
      </c>
      <c r="C9" s="128">
        <v>2902233.8161156103</v>
      </c>
      <c r="D9" s="128">
        <v>3563310.7935000001</v>
      </c>
      <c r="E9" s="125">
        <v>6465544.6096156109</v>
      </c>
      <c r="F9" s="15"/>
    </row>
    <row r="10" spans="1:6" ht="12" customHeight="1" x14ac:dyDescent="0.2">
      <c r="A10" s="16">
        <v>3.1</v>
      </c>
      <c r="B10" s="86" t="s">
        <v>11</v>
      </c>
      <c r="C10" s="129">
        <v>-1652191.42325279</v>
      </c>
      <c r="D10" s="129">
        <v>0</v>
      </c>
      <c r="E10" s="130">
        <v>-1650104.9695928199</v>
      </c>
      <c r="F10" s="15"/>
    </row>
    <row r="11" spans="1:6" ht="12" customHeight="1" x14ac:dyDescent="0.2">
      <c r="A11" s="16">
        <v>3.2</v>
      </c>
      <c r="B11" s="17" t="s">
        <v>12</v>
      </c>
      <c r="C11" s="119">
        <v>1250042.3928628203</v>
      </c>
      <c r="D11" s="119">
        <v>3563310.7935000001</v>
      </c>
      <c r="E11" s="125">
        <f t="shared" si="0"/>
        <v>4813353.1863628207</v>
      </c>
    </row>
    <row r="12" spans="1:6" ht="12" customHeight="1" x14ac:dyDescent="0.2">
      <c r="A12" s="16">
        <v>4</v>
      </c>
      <c r="B12" s="17" t="s">
        <v>13</v>
      </c>
      <c r="C12" s="119">
        <v>0</v>
      </c>
      <c r="D12" s="119">
        <v>0</v>
      </c>
      <c r="E12" s="125">
        <f t="shared" si="0"/>
        <v>0</v>
      </c>
    </row>
    <row r="13" spans="1:6" ht="12" customHeight="1" x14ac:dyDescent="0.2">
      <c r="A13" s="16">
        <v>5</v>
      </c>
      <c r="B13" s="17" t="s">
        <v>14</v>
      </c>
      <c r="C13" s="119">
        <v>424850.91131830204</v>
      </c>
      <c r="D13" s="119">
        <v>9084.2468000000008</v>
      </c>
      <c r="E13" s="125">
        <f t="shared" si="0"/>
        <v>433935.15811830206</v>
      </c>
    </row>
    <row r="14" spans="1:6" ht="12" customHeight="1" x14ac:dyDescent="0.2">
      <c r="A14" s="16">
        <v>6</v>
      </c>
      <c r="B14" s="17" t="s">
        <v>15</v>
      </c>
      <c r="C14" s="119">
        <v>1254103.33</v>
      </c>
      <c r="D14" s="172"/>
      <c r="E14" s="125">
        <f>C14</f>
        <v>1254103.33</v>
      </c>
    </row>
    <row r="15" spans="1:6" ht="12" customHeight="1" x14ac:dyDescent="0.2">
      <c r="A15" s="16">
        <v>7</v>
      </c>
      <c r="B15" s="17" t="s">
        <v>16</v>
      </c>
      <c r="C15" s="119">
        <v>0</v>
      </c>
      <c r="D15" s="172"/>
      <c r="E15" s="125">
        <f>C15</f>
        <v>0</v>
      </c>
    </row>
    <row r="16" spans="1:6" ht="12" customHeight="1" x14ac:dyDescent="0.2">
      <c r="A16" s="16">
        <v>8</v>
      </c>
      <c r="B16" s="17" t="s">
        <v>17</v>
      </c>
      <c r="C16" s="119">
        <v>480022.20999999996</v>
      </c>
      <c r="D16" s="172"/>
      <c r="E16" s="125">
        <f>C16</f>
        <v>480022.20999999996</v>
      </c>
    </row>
    <row r="17" spans="1:5" ht="12" customHeight="1" x14ac:dyDescent="0.2">
      <c r="A17" s="16">
        <v>9</v>
      </c>
      <c r="B17" s="17" t="s">
        <v>18</v>
      </c>
      <c r="C17" s="119">
        <v>1845086.06</v>
      </c>
      <c r="D17" s="119">
        <v>21328</v>
      </c>
      <c r="E17" s="125">
        <f>C17+D17</f>
        <v>1866414.06</v>
      </c>
    </row>
    <row r="18" spans="1:5" ht="12" customHeight="1" thickBot="1" x14ac:dyDescent="0.25">
      <c r="A18" s="13">
        <v>10</v>
      </c>
      <c r="B18" s="18" t="s">
        <v>19</v>
      </c>
      <c r="C18" s="120">
        <f>SUM(C7:C8,C11:C17)</f>
        <v>5499308.8641811218</v>
      </c>
      <c r="D18" s="120">
        <f>SUM(D7:D8,D11:D17)</f>
        <v>4682355.4666999998</v>
      </c>
      <c r="E18" s="126">
        <f>SUM(E7:E8,E11:E17)</f>
        <v>10181664.330881122</v>
      </c>
    </row>
    <row r="19" spans="1:5" ht="12" customHeight="1" thickBot="1" x14ac:dyDescent="0.25">
      <c r="A19" s="9"/>
      <c r="B19" s="10" t="s">
        <v>20</v>
      </c>
      <c r="C19" s="11"/>
      <c r="D19" s="11"/>
      <c r="E19" s="12"/>
    </row>
    <row r="20" spans="1:5" ht="12" customHeight="1" x14ac:dyDescent="0.2">
      <c r="A20" s="13">
        <v>11</v>
      </c>
      <c r="B20" s="14" t="s">
        <v>21</v>
      </c>
      <c r="C20" s="118">
        <v>0</v>
      </c>
      <c r="D20" s="118">
        <v>8156543.7015999984</v>
      </c>
      <c r="E20" s="124">
        <f t="shared" ref="E20:E26" si="1">C20+D20</f>
        <v>8156543.7015999984</v>
      </c>
    </row>
    <row r="21" spans="1:5" ht="12" customHeight="1" x14ac:dyDescent="0.2">
      <c r="A21" s="16">
        <v>12</v>
      </c>
      <c r="B21" s="17" t="s">
        <v>22</v>
      </c>
      <c r="C21" s="119">
        <v>0</v>
      </c>
      <c r="D21" s="119">
        <v>0</v>
      </c>
      <c r="E21" s="125">
        <f t="shared" si="1"/>
        <v>0</v>
      </c>
    </row>
    <row r="22" spans="1:5" ht="12" customHeight="1" x14ac:dyDescent="0.2">
      <c r="A22" s="16">
        <v>13</v>
      </c>
      <c r="B22" s="17" t="s">
        <v>23</v>
      </c>
      <c r="C22" s="119">
        <v>0</v>
      </c>
      <c r="D22" s="119">
        <v>0</v>
      </c>
      <c r="E22" s="125">
        <f t="shared" si="1"/>
        <v>0</v>
      </c>
    </row>
    <row r="23" spans="1:5" ht="12" customHeight="1" x14ac:dyDescent="0.2">
      <c r="A23" s="13">
        <v>14</v>
      </c>
      <c r="B23" s="17" t="s">
        <v>24</v>
      </c>
      <c r="C23" s="119">
        <v>0</v>
      </c>
      <c r="D23" s="119">
        <v>5344.9827999999998</v>
      </c>
      <c r="E23" s="125">
        <f t="shared" si="1"/>
        <v>5344.9827999999998</v>
      </c>
    </row>
    <row r="24" spans="1:5" ht="12" customHeight="1" x14ac:dyDescent="0.2">
      <c r="A24" s="16">
        <v>15</v>
      </c>
      <c r="B24" s="17" t="s">
        <v>25</v>
      </c>
      <c r="C24" s="119">
        <v>237627.23</v>
      </c>
      <c r="D24" s="119">
        <v>99506.386599999998</v>
      </c>
      <c r="E24" s="125">
        <f t="shared" si="1"/>
        <v>337133.61660000001</v>
      </c>
    </row>
    <row r="25" spans="1:5" ht="12" customHeight="1" x14ac:dyDescent="0.2">
      <c r="A25" s="16">
        <v>16</v>
      </c>
      <c r="B25" s="17" t="s">
        <v>104</v>
      </c>
      <c r="C25" s="119">
        <v>0</v>
      </c>
      <c r="D25" s="119">
        <v>0</v>
      </c>
      <c r="E25" s="125">
        <f t="shared" si="1"/>
        <v>0</v>
      </c>
    </row>
    <row r="26" spans="1:5" ht="12" customHeight="1" thickBot="1" x14ac:dyDescent="0.25">
      <c r="A26" s="13">
        <v>17</v>
      </c>
      <c r="B26" s="18" t="s">
        <v>26</v>
      </c>
      <c r="C26" s="120">
        <f>SUM(C20:C25)</f>
        <v>237627.23</v>
      </c>
      <c r="D26" s="120">
        <f>SUM(D20:D25)</f>
        <v>8261395.0709999986</v>
      </c>
      <c r="E26" s="126">
        <f t="shared" si="1"/>
        <v>8499022.300999999</v>
      </c>
    </row>
    <row r="27" spans="1:5" ht="12" customHeight="1" thickBot="1" x14ac:dyDescent="0.25">
      <c r="A27" s="9"/>
      <c r="B27" s="10" t="s">
        <v>27</v>
      </c>
      <c r="C27" s="11"/>
      <c r="D27" s="11"/>
      <c r="E27" s="12"/>
    </row>
    <row r="28" spans="1:5" ht="12" customHeight="1" x14ac:dyDescent="0.2">
      <c r="A28" s="13">
        <v>18</v>
      </c>
      <c r="B28" s="19" t="s">
        <v>28</v>
      </c>
      <c r="C28" s="118">
        <v>9446188</v>
      </c>
      <c r="D28" s="172"/>
      <c r="E28" s="124">
        <f t="shared" ref="E28:E34" si="2">C28</f>
        <v>9446188</v>
      </c>
    </row>
    <row r="29" spans="1:5" ht="12" customHeight="1" x14ac:dyDescent="0.2">
      <c r="A29" s="16">
        <v>19</v>
      </c>
      <c r="B29" s="20" t="s">
        <v>29</v>
      </c>
      <c r="C29" s="119">
        <v>0</v>
      </c>
      <c r="D29" s="172"/>
      <c r="E29" s="125">
        <f t="shared" si="2"/>
        <v>0</v>
      </c>
    </row>
    <row r="30" spans="1:5" ht="12" customHeight="1" x14ac:dyDescent="0.2">
      <c r="A30" s="16">
        <v>20</v>
      </c>
      <c r="B30" s="20" t="s">
        <v>105</v>
      </c>
      <c r="C30" s="119">
        <v>0</v>
      </c>
      <c r="D30" s="172"/>
      <c r="E30" s="125">
        <f t="shared" si="2"/>
        <v>0</v>
      </c>
    </row>
    <row r="31" spans="1:5" ht="12" customHeight="1" x14ac:dyDescent="0.2">
      <c r="A31" s="16">
        <v>21</v>
      </c>
      <c r="B31" s="20" t="s">
        <v>30</v>
      </c>
      <c r="C31" s="119">
        <v>0</v>
      </c>
      <c r="D31" s="172"/>
      <c r="E31" s="125">
        <f t="shared" si="2"/>
        <v>0</v>
      </c>
    </row>
    <row r="32" spans="1:5" ht="12" customHeight="1" x14ac:dyDescent="0.2">
      <c r="A32" s="16">
        <v>22</v>
      </c>
      <c r="B32" s="20" t="s">
        <v>31</v>
      </c>
      <c r="C32" s="119">
        <v>-7763546.2926999992</v>
      </c>
      <c r="D32" s="172"/>
      <c r="E32" s="125">
        <f t="shared" si="2"/>
        <v>-7763546.2926999992</v>
      </c>
    </row>
    <row r="33" spans="1:5" ht="12" customHeight="1" x14ac:dyDescent="0.2">
      <c r="A33" s="16">
        <v>23</v>
      </c>
      <c r="B33" s="20" t="s">
        <v>32</v>
      </c>
      <c r="C33" s="119">
        <v>0</v>
      </c>
      <c r="D33" s="172"/>
      <c r="E33" s="125">
        <f t="shared" si="2"/>
        <v>0</v>
      </c>
    </row>
    <row r="34" spans="1:5" ht="12" customHeight="1" thickBot="1" x14ac:dyDescent="0.25">
      <c r="A34" s="21">
        <v>24</v>
      </c>
      <c r="B34" s="18" t="s">
        <v>33</v>
      </c>
      <c r="C34" s="120">
        <f>SUM(C28:C33)</f>
        <v>1682641.7073000008</v>
      </c>
      <c r="D34" s="172"/>
      <c r="E34" s="126">
        <f t="shared" si="2"/>
        <v>1682641.7073000008</v>
      </c>
    </row>
    <row r="35" spans="1:5" ht="12" customHeight="1" thickBot="1" x14ac:dyDescent="0.25">
      <c r="A35" s="122">
        <v>25</v>
      </c>
      <c r="B35" s="123" t="s">
        <v>34</v>
      </c>
      <c r="C35" s="121">
        <f>C26+C34</f>
        <v>1920268.9373000008</v>
      </c>
      <c r="D35" s="121">
        <f>D26</f>
        <v>8261395.0709999986</v>
      </c>
      <c r="E35" s="127">
        <f>C35+D35</f>
        <v>10181664.008299999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103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sqref="A1:B2"/>
    </sheetView>
  </sheetViews>
  <sheetFormatPr defaultColWidth="9.140625" defaultRowHeight="11.25" x14ac:dyDescent="0.2"/>
  <cols>
    <col min="1" max="1" width="8.140625" style="54" bestFit="1" customWidth="1"/>
    <col min="2" max="2" width="48.85546875" style="54" customWidth="1"/>
    <col min="3" max="4" width="12" style="54" customWidth="1"/>
    <col min="5" max="5" width="12" style="171" customWidth="1"/>
    <col min="6" max="16384" width="9.140625" style="28"/>
  </cols>
  <sheetData>
    <row r="1" spans="1:5" x14ac:dyDescent="0.2">
      <c r="A1" s="85" t="s">
        <v>114</v>
      </c>
      <c r="B1" s="109"/>
      <c r="C1" s="27"/>
      <c r="D1" s="27"/>
      <c r="E1" s="160"/>
    </row>
    <row r="2" spans="1:5" x14ac:dyDescent="0.2">
      <c r="A2" s="85" t="s">
        <v>115</v>
      </c>
      <c r="B2" s="110"/>
      <c r="C2" s="27"/>
      <c r="D2" s="27"/>
      <c r="E2" s="160"/>
    </row>
    <row r="3" spans="1:5" x14ac:dyDescent="0.2">
      <c r="A3" s="27"/>
      <c r="B3" s="29"/>
      <c r="C3" s="27"/>
      <c r="D3" s="27"/>
      <c r="E3" s="160"/>
    </row>
    <row r="4" spans="1:5" ht="12" thickBot="1" x14ac:dyDescent="0.25">
      <c r="A4" s="30" t="s">
        <v>35</v>
      </c>
      <c r="B4" s="31" t="s">
        <v>36</v>
      </c>
      <c r="C4" s="27"/>
      <c r="D4" s="27"/>
      <c r="E4" s="32" t="s">
        <v>2</v>
      </c>
    </row>
    <row r="5" spans="1:5" ht="12" thickBot="1" x14ac:dyDescent="0.25">
      <c r="A5" s="33" t="s">
        <v>3</v>
      </c>
      <c r="B5" s="34"/>
      <c r="C5" s="35" t="s">
        <v>5</v>
      </c>
      <c r="D5" s="36" t="s">
        <v>6</v>
      </c>
      <c r="E5" s="37" t="s">
        <v>7</v>
      </c>
    </row>
    <row r="6" spans="1:5" ht="12" thickBot="1" x14ac:dyDescent="0.25">
      <c r="A6" s="38"/>
      <c r="B6" s="39" t="s">
        <v>37</v>
      </c>
      <c r="C6" s="39"/>
      <c r="D6" s="39"/>
      <c r="E6" s="39"/>
    </row>
    <row r="7" spans="1:5" x14ac:dyDescent="0.2">
      <c r="A7" s="87">
        <v>1</v>
      </c>
      <c r="B7" s="40" t="s">
        <v>38</v>
      </c>
      <c r="C7" s="50">
        <v>9077.7999999999993</v>
      </c>
      <c r="D7" s="51">
        <v>0</v>
      </c>
      <c r="E7" s="161">
        <f t="shared" ref="E7:E24" si="0">C7+D7</f>
        <v>9077.7999999999993</v>
      </c>
    </row>
    <row r="8" spans="1:5" x14ac:dyDescent="0.2">
      <c r="A8" s="87">
        <v>2</v>
      </c>
      <c r="B8" s="41" t="s">
        <v>39</v>
      </c>
      <c r="C8" s="131">
        <v>1372841.19</v>
      </c>
      <c r="D8" s="132">
        <v>564382.62</v>
      </c>
      <c r="E8" s="162">
        <f t="shared" si="0"/>
        <v>1937223.81</v>
      </c>
    </row>
    <row r="9" spans="1:5" x14ac:dyDescent="0.2">
      <c r="A9" s="87">
        <v>2.1</v>
      </c>
      <c r="B9" s="42" t="s">
        <v>40</v>
      </c>
      <c r="C9" s="50"/>
      <c r="D9" s="51"/>
      <c r="E9" s="162">
        <f t="shared" si="0"/>
        <v>0</v>
      </c>
    </row>
    <row r="10" spans="1:5" x14ac:dyDescent="0.2">
      <c r="A10" s="87">
        <v>2.2000000000000002</v>
      </c>
      <c r="B10" s="42" t="s">
        <v>41</v>
      </c>
      <c r="C10" s="50">
        <v>1372841.19</v>
      </c>
      <c r="D10" s="51">
        <v>564382.62</v>
      </c>
      <c r="E10" s="162">
        <f t="shared" si="0"/>
        <v>1937223.81</v>
      </c>
    </row>
    <row r="11" spans="1:5" x14ac:dyDescent="0.2">
      <c r="A11" s="87">
        <v>2.2999999999999998</v>
      </c>
      <c r="B11" s="42" t="s">
        <v>42</v>
      </c>
      <c r="C11" s="50">
        <v>0</v>
      </c>
      <c r="D11" s="51">
        <v>0</v>
      </c>
      <c r="E11" s="162">
        <f t="shared" si="0"/>
        <v>0</v>
      </c>
    </row>
    <row r="12" spans="1:5" x14ac:dyDescent="0.2">
      <c r="A12" s="87">
        <v>2.4</v>
      </c>
      <c r="B12" s="42" t="s">
        <v>43</v>
      </c>
      <c r="C12" s="50">
        <v>0</v>
      </c>
      <c r="D12" s="51">
        <v>0</v>
      </c>
      <c r="E12" s="162">
        <f t="shared" si="0"/>
        <v>0</v>
      </c>
    </row>
    <row r="13" spans="1:5" x14ac:dyDescent="0.2">
      <c r="A13" s="87">
        <v>2.5</v>
      </c>
      <c r="B13" s="42" t="s">
        <v>44</v>
      </c>
      <c r="C13" s="50">
        <v>0</v>
      </c>
      <c r="D13" s="51">
        <v>0</v>
      </c>
      <c r="E13" s="162">
        <f t="shared" si="0"/>
        <v>0</v>
      </c>
    </row>
    <row r="14" spans="1:5" x14ac:dyDescent="0.2">
      <c r="A14" s="87">
        <v>2.6</v>
      </c>
      <c r="B14" s="42" t="s">
        <v>45</v>
      </c>
      <c r="C14" s="50">
        <v>0</v>
      </c>
      <c r="D14" s="51">
        <v>0</v>
      </c>
      <c r="E14" s="162">
        <f>C14+D14</f>
        <v>0</v>
      </c>
    </row>
    <row r="15" spans="1:5" x14ac:dyDescent="0.2">
      <c r="A15" s="87">
        <v>2.7</v>
      </c>
      <c r="B15" s="42" t="s">
        <v>46</v>
      </c>
      <c r="C15" s="50">
        <v>0</v>
      </c>
      <c r="D15" s="51">
        <v>0</v>
      </c>
      <c r="E15" s="162">
        <f t="shared" si="0"/>
        <v>0</v>
      </c>
    </row>
    <row r="16" spans="1:5" x14ac:dyDescent="0.2">
      <c r="A16" s="87">
        <v>3</v>
      </c>
      <c r="B16" s="41" t="s">
        <v>47</v>
      </c>
      <c r="C16" s="131">
        <f>SUM(C17:C20)</f>
        <v>863.02</v>
      </c>
      <c r="D16" s="132">
        <f>SUM(D17:D20)</f>
        <v>1686.2873</v>
      </c>
      <c r="E16" s="162">
        <f t="shared" si="0"/>
        <v>2549.3072999999999</v>
      </c>
    </row>
    <row r="17" spans="1:5" x14ac:dyDescent="0.2">
      <c r="A17" s="87">
        <v>3.1</v>
      </c>
      <c r="B17" s="42" t="s">
        <v>48</v>
      </c>
      <c r="C17" s="50">
        <v>0</v>
      </c>
      <c r="D17" s="51">
        <v>0</v>
      </c>
      <c r="E17" s="162">
        <f t="shared" si="0"/>
        <v>0</v>
      </c>
    </row>
    <row r="18" spans="1:5" x14ac:dyDescent="0.2">
      <c r="A18" s="87">
        <v>3.2</v>
      </c>
      <c r="B18" s="42" t="s">
        <v>49</v>
      </c>
      <c r="C18" s="50">
        <v>0</v>
      </c>
      <c r="D18" s="51">
        <v>0</v>
      </c>
      <c r="E18" s="162">
        <f t="shared" si="0"/>
        <v>0</v>
      </c>
    </row>
    <row r="19" spans="1:5" x14ac:dyDescent="0.2">
      <c r="A19" s="87">
        <v>3.3</v>
      </c>
      <c r="B19" s="42" t="s">
        <v>50</v>
      </c>
      <c r="C19" s="50">
        <v>0</v>
      </c>
      <c r="D19" s="51">
        <v>0</v>
      </c>
      <c r="E19" s="162">
        <f t="shared" si="0"/>
        <v>0</v>
      </c>
    </row>
    <row r="20" spans="1:5" x14ac:dyDescent="0.2">
      <c r="A20" s="87">
        <v>3.4</v>
      </c>
      <c r="B20" s="42" t="s">
        <v>51</v>
      </c>
      <c r="C20" s="50">
        <v>863.02</v>
      </c>
      <c r="D20" s="51">
        <v>1686.2873</v>
      </c>
      <c r="E20" s="162">
        <f t="shared" si="0"/>
        <v>2549.3072999999999</v>
      </c>
    </row>
    <row r="21" spans="1:5" ht="22.5" x14ac:dyDescent="0.2">
      <c r="A21" s="87">
        <v>4</v>
      </c>
      <c r="B21" s="43" t="s">
        <v>52</v>
      </c>
      <c r="C21" s="50">
        <v>267851.68</v>
      </c>
      <c r="D21" s="51">
        <v>109800.49</v>
      </c>
      <c r="E21" s="162">
        <f t="shared" si="0"/>
        <v>377652.17</v>
      </c>
    </row>
    <row r="22" spans="1:5" ht="22.5" x14ac:dyDescent="0.2">
      <c r="A22" s="87">
        <v>5</v>
      </c>
      <c r="B22" s="43" t="s">
        <v>53</v>
      </c>
      <c r="C22" s="50">
        <v>0</v>
      </c>
      <c r="D22" s="51">
        <v>0</v>
      </c>
      <c r="E22" s="162">
        <f t="shared" si="0"/>
        <v>0</v>
      </c>
    </row>
    <row r="23" spans="1:5" x14ac:dyDescent="0.2">
      <c r="A23" s="88">
        <v>6</v>
      </c>
      <c r="B23" s="44" t="s">
        <v>54</v>
      </c>
      <c r="C23" s="92">
        <v>0</v>
      </c>
      <c r="D23" s="93">
        <v>0</v>
      </c>
      <c r="E23" s="164">
        <f t="shared" si="0"/>
        <v>0</v>
      </c>
    </row>
    <row r="24" spans="1:5" ht="12" thickBot="1" x14ac:dyDescent="0.25">
      <c r="A24" s="91">
        <v>7</v>
      </c>
      <c r="B24" s="133" t="s">
        <v>55</v>
      </c>
      <c r="C24" s="134">
        <f>SUM(C7:C8,C21:C23,C16)</f>
        <v>1650633.69</v>
      </c>
      <c r="D24" s="134">
        <f>SUM(D7:D8,D21:D23,D16)</f>
        <v>675869.39729999995</v>
      </c>
      <c r="E24" s="135">
        <f t="shared" si="0"/>
        <v>2326503.0872999998</v>
      </c>
    </row>
    <row r="25" spans="1:5" ht="12" thickBot="1" x14ac:dyDescent="0.25">
      <c r="A25" s="45"/>
      <c r="B25" s="39" t="s">
        <v>56</v>
      </c>
      <c r="C25" s="39"/>
      <c r="D25" s="39"/>
      <c r="E25" s="39"/>
    </row>
    <row r="26" spans="1:5" ht="22.5" x14ac:dyDescent="0.2">
      <c r="A26" s="87">
        <v>8</v>
      </c>
      <c r="B26" s="46" t="s">
        <v>57</v>
      </c>
      <c r="C26" s="47">
        <v>0</v>
      </c>
      <c r="D26" s="48">
        <v>76922.14</v>
      </c>
      <c r="E26" s="161">
        <f t="shared" ref="E26:E34" si="1">C26+D26</f>
        <v>76922.14</v>
      </c>
    </row>
    <row r="27" spans="1:5" x14ac:dyDescent="0.2">
      <c r="A27" s="87">
        <v>9</v>
      </c>
      <c r="B27" s="49" t="s">
        <v>58</v>
      </c>
      <c r="C27" s="50">
        <v>1324.91</v>
      </c>
      <c r="D27" s="51">
        <v>176037</v>
      </c>
      <c r="E27" s="162">
        <f t="shared" si="1"/>
        <v>177361.91</v>
      </c>
    </row>
    <row r="28" spans="1:5" x14ac:dyDescent="0.2">
      <c r="A28" s="87">
        <v>10</v>
      </c>
      <c r="B28" s="49" t="s">
        <v>59</v>
      </c>
      <c r="C28" s="50">
        <v>0</v>
      </c>
      <c r="D28" s="51">
        <v>526057.1</v>
      </c>
      <c r="E28" s="162">
        <f t="shared" si="1"/>
        <v>526057.1</v>
      </c>
    </row>
    <row r="29" spans="1:5" x14ac:dyDescent="0.2">
      <c r="A29" s="87">
        <v>11</v>
      </c>
      <c r="B29" s="49" t="s">
        <v>60</v>
      </c>
      <c r="C29" s="50">
        <v>0</v>
      </c>
      <c r="D29" s="51">
        <v>0</v>
      </c>
      <c r="E29" s="162">
        <f t="shared" si="1"/>
        <v>0</v>
      </c>
    </row>
    <row r="30" spans="1:5" x14ac:dyDescent="0.2">
      <c r="A30" s="87">
        <v>12</v>
      </c>
      <c r="B30" s="49" t="s">
        <v>61</v>
      </c>
      <c r="C30" s="50">
        <v>0</v>
      </c>
      <c r="D30" s="51">
        <v>0</v>
      </c>
      <c r="E30" s="162">
        <f t="shared" si="1"/>
        <v>0</v>
      </c>
    </row>
    <row r="31" spans="1:5" x14ac:dyDescent="0.2">
      <c r="A31" s="87">
        <v>13</v>
      </c>
      <c r="B31" s="49" t="s">
        <v>62</v>
      </c>
      <c r="C31" s="50">
        <v>0</v>
      </c>
      <c r="D31" s="51">
        <v>0</v>
      </c>
      <c r="E31" s="162">
        <f t="shared" si="1"/>
        <v>0</v>
      </c>
    </row>
    <row r="32" spans="1:5" x14ac:dyDescent="0.2">
      <c r="A32" s="87">
        <v>14</v>
      </c>
      <c r="B32" s="52" t="s">
        <v>63</v>
      </c>
      <c r="C32" s="50">
        <v>0</v>
      </c>
      <c r="D32" s="51">
        <v>34927.300000000003</v>
      </c>
      <c r="E32" s="162">
        <f t="shared" si="1"/>
        <v>34927.300000000003</v>
      </c>
    </row>
    <row r="33" spans="1:5" ht="12" thickBot="1" x14ac:dyDescent="0.25">
      <c r="A33" s="89">
        <v>15</v>
      </c>
      <c r="B33" s="53" t="s">
        <v>64</v>
      </c>
      <c r="C33" s="136">
        <f>SUM(C26:C32)</f>
        <v>1324.91</v>
      </c>
      <c r="D33" s="137">
        <f>SUM(D26:D32)</f>
        <v>813943.54</v>
      </c>
      <c r="E33" s="138">
        <f t="shared" si="1"/>
        <v>815268.45000000007</v>
      </c>
    </row>
    <row r="34" spans="1:5" ht="12" thickBot="1" x14ac:dyDescent="0.25">
      <c r="A34" s="96">
        <v>16</v>
      </c>
      <c r="B34" s="139" t="s">
        <v>65</v>
      </c>
      <c r="C34" s="134">
        <f>C24-C33</f>
        <v>1649308.78</v>
      </c>
      <c r="D34" s="140">
        <f>D24-D33</f>
        <v>-138074.14270000008</v>
      </c>
      <c r="E34" s="135">
        <f t="shared" si="1"/>
        <v>1511234.6373000001</v>
      </c>
    </row>
    <row r="35" spans="1:5" ht="12" thickBot="1" x14ac:dyDescent="0.25">
      <c r="A35" s="90"/>
      <c r="B35" s="39" t="s">
        <v>66</v>
      </c>
      <c r="C35" s="39"/>
      <c r="D35" s="39"/>
      <c r="E35" s="39"/>
    </row>
    <row r="36" spans="1:5" x14ac:dyDescent="0.2">
      <c r="A36" s="91">
        <v>17</v>
      </c>
      <c r="B36" s="55" t="s">
        <v>67</v>
      </c>
      <c r="C36" s="141">
        <f>C37-C38</f>
        <v>155346.56999999995</v>
      </c>
      <c r="D36" s="142">
        <f>D37-D38</f>
        <v>3203.9</v>
      </c>
      <c r="E36" s="161">
        <f t="shared" ref="E36:E45" si="2">C36+D36</f>
        <v>158550.46999999994</v>
      </c>
    </row>
    <row r="37" spans="1:5" ht="22.5" x14ac:dyDescent="0.2">
      <c r="A37" s="87">
        <v>17.100000000000001</v>
      </c>
      <c r="B37" s="56" t="s">
        <v>68</v>
      </c>
      <c r="C37" s="50">
        <v>725421.62</v>
      </c>
      <c r="D37" s="51">
        <v>4209.71</v>
      </c>
      <c r="E37" s="163">
        <f t="shared" si="2"/>
        <v>729631.33</v>
      </c>
    </row>
    <row r="38" spans="1:5" ht="22.5" x14ac:dyDescent="0.2">
      <c r="A38" s="87">
        <v>17.2</v>
      </c>
      <c r="B38" s="56" t="s">
        <v>69</v>
      </c>
      <c r="C38" s="50">
        <v>570075.05000000005</v>
      </c>
      <c r="D38" s="51">
        <v>1005.81</v>
      </c>
      <c r="E38" s="163">
        <f t="shared" si="2"/>
        <v>571080.8600000001</v>
      </c>
    </row>
    <row r="39" spans="1:5" x14ac:dyDescent="0.2">
      <c r="A39" s="87">
        <v>18</v>
      </c>
      <c r="B39" s="43" t="s">
        <v>70</v>
      </c>
      <c r="C39" s="50">
        <v>0</v>
      </c>
      <c r="D39" s="51">
        <v>0</v>
      </c>
      <c r="E39" s="162">
        <f t="shared" si="2"/>
        <v>0</v>
      </c>
    </row>
    <row r="40" spans="1:5" x14ac:dyDescent="0.2">
      <c r="A40" s="87">
        <v>19</v>
      </c>
      <c r="B40" s="43" t="s">
        <v>71</v>
      </c>
      <c r="C40" s="50">
        <v>0</v>
      </c>
      <c r="D40" s="51">
        <v>0</v>
      </c>
      <c r="E40" s="162">
        <f t="shared" si="2"/>
        <v>0</v>
      </c>
    </row>
    <row r="41" spans="1:5" ht="22.5" x14ac:dyDescent="0.2">
      <c r="A41" s="87">
        <v>20</v>
      </c>
      <c r="B41" s="43" t="s">
        <v>72</v>
      </c>
      <c r="C41" s="50">
        <v>2234.25</v>
      </c>
      <c r="D41" s="51">
        <v>0</v>
      </c>
      <c r="E41" s="162">
        <f t="shared" si="2"/>
        <v>2234.25</v>
      </c>
    </row>
    <row r="42" spans="1:5" x14ac:dyDescent="0.2">
      <c r="A42" s="87">
        <v>21</v>
      </c>
      <c r="B42" s="43" t="s">
        <v>73</v>
      </c>
      <c r="C42" s="50">
        <v>-331405.45</v>
      </c>
      <c r="D42" s="51">
        <v>0</v>
      </c>
      <c r="E42" s="162">
        <f t="shared" si="2"/>
        <v>-331405.45</v>
      </c>
    </row>
    <row r="43" spans="1:5" x14ac:dyDescent="0.2">
      <c r="A43" s="87">
        <v>22</v>
      </c>
      <c r="B43" s="43" t="s">
        <v>74</v>
      </c>
      <c r="C43" s="50">
        <v>-525236.97</v>
      </c>
      <c r="D43" s="51">
        <v>0</v>
      </c>
      <c r="E43" s="162">
        <f t="shared" si="2"/>
        <v>-525236.97</v>
      </c>
    </row>
    <row r="44" spans="1:5" x14ac:dyDescent="0.2">
      <c r="A44" s="88">
        <v>23</v>
      </c>
      <c r="B44" s="44" t="s">
        <v>75</v>
      </c>
      <c r="C44" s="92">
        <v>187296.61</v>
      </c>
      <c r="D44" s="93">
        <v>0</v>
      </c>
      <c r="E44" s="164">
        <f t="shared" si="2"/>
        <v>187296.61</v>
      </c>
    </row>
    <row r="45" spans="1:5" ht="12" thickBot="1" x14ac:dyDescent="0.25">
      <c r="A45" s="91">
        <v>24</v>
      </c>
      <c r="B45" s="139" t="s">
        <v>76</v>
      </c>
      <c r="C45" s="134">
        <f>SUM(C36,C39:C44)</f>
        <v>-511764.99000000011</v>
      </c>
      <c r="D45" s="140">
        <f>SUM(D36,D39:D44)</f>
        <v>3203.9</v>
      </c>
      <c r="E45" s="135">
        <f t="shared" si="2"/>
        <v>-508561.09000000008</v>
      </c>
    </row>
    <row r="46" spans="1:5" ht="12" thickBot="1" x14ac:dyDescent="0.25">
      <c r="A46" s="45"/>
      <c r="B46" s="39" t="s">
        <v>77</v>
      </c>
      <c r="C46" s="39"/>
      <c r="D46" s="39"/>
      <c r="E46" s="39"/>
    </row>
    <row r="47" spans="1:5" ht="22.5" x14ac:dyDescent="0.2">
      <c r="A47" s="87">
        <v>25</v>
      </c>
      <c r="B47" s="40" t="s">
        <v>78</v>
      </c>
      <c r="C47" s="50">
        <v>16176.43</v>
      </c>
      <c r="D47" s="51">
        <v>0</v>
      </c>
      <c r="E47" s="165">
        <f t="shared" ref="E47:E54" si="3">C47+D47</f>
        <v>16176.43</v>
      </c>
    </row>
    <row r="48" spans="1:5" x14ac:dyDescent="0.2">
      <c r="A48" s="87">
        <v>26</v>
      </c>
      <c r="B48" s="43" t="s">
        <v>79</v>
      </c>
      <c r="C48" s="50">
        <v>828789.38000000012</v>
      </c>
      <c r="D48" s="51">
        <v>0</v>
      </c>
      <c r="E48" s="166">
        <f t="shared" si="3"/>
        <v>828789.38000000012</v>
      </c>
    </row>
    <row r="49" spans="1:5" x14ac:dyDescent="0.2">
      <c r="A49" s="87">
        <v>27</v>
      </c>
      <c r="B49" s="43" t="s">
        <v>80</v>
      </c>
      <c r="C49" s="50">
        <v>2100</v>
      </c>
      <c r="D49" s="51">
        <v>0</v>
      </c>
      <c r="E49" s="166">
        <f t="shared" si="3"/>
        <v>2100</v>
      </c>
    </row>
    <row r="50" spans="1:5" x14ac:dyDescent="0.2">
      <c r="A50" s="87">
        <v>28</v>
      </c>
      <c r="B50" s="43" t="s">
        <v>81</v>
      </c>
      <c r="C50" s="50">
        <v>242075.64</v>
      </c>
      <c r="D50" s="51">
        <v>0</v>
      </c>
      <c r="E50" s="166">
        <f t="shared" si="3"/>
        <v>242075.64</v>
      </c>
    </row>
    <row r="51" spans="1:5" x14ac:dyDescent="0.2">
      <c r="A51" s="87">
        <v>29</v>
      </c>
      <c r="B51" s="43" t="s">
        <v>82</v>
      </c>
      <c r="C51" s="50">
        <v>113767.38</v>
      </c>
      <c r="D51" s="51">
        <v>0</v>
      </c>
      <c r="E51" s="166">
        <f t="shared" si="3"/>
        <v>113767.38</v>
      </c>
    </row>
    <row r="52" spans="1:5" x14ac:dyDescent="0.2">
      <c r="A52" s="87">
        <v>30</v>
      </c>
      <c r="B52" s="43" t="s">
        <v>83</v>
      </c>
      <c r="C52" s="50">
        <v>112706.09</v>
      </c>
      <c r="D52" s="51">
        <v>0</v>
      </c>
      <c r="E52" s="166">
        <f t="shared" si="3"/>
        <v>112706.09</v>
      </c>
    </row>
    <row r="53" spans="1:5" x14ac:dyDescent="0.2">
      <c r="A53" s="88">
        <v>31</v>
      </c>
      <c r="B53" s="57" t="s">
        <v>84</v>
      </c>
      <c r="C53" s="143">
        <f>SUM(C47:C52)</f>
        <v>1315614.9200000002</v>
      </c>
      <c r="D53" s="144">
        <f>SUM(D47:D52)</f>
        <v>0</v>
      </c>
      <c r="E53" s="167">
        <f t="shared" si="3"/>
        <v>1315614.9200000002</v>
      </c>
    </row>
    <row r="54" spans="1:5" ht="12" thickBot="1" x14ac:dyDescent="0.25">
      <c r="A54" s="91">
        <v>32</v>
      </c>
      <c r="B54" s="145" t="s">
        <v>85</v>
      </c>
      <c r="C54" s="146">
        <f>C45-C53</f>
        <v>-1827379.9100000001</v>
      </c>
      <c r="D54" s="147">
        <f>D45-D53</f>
        <v>3203.9</v>
      </c>
      <c r="E54" s="148">
        <f t="shared" si="3"/>
        <v>-1824176.0100000002</v>
      </c>
    </row>
    <row r="55" spans="1:5" ht="12" thickBot="1" x14ac:dyDescent="0.25">
      <c r="A55" s="149"/>
      <c r="B55" s="149"/>
      <c r="C55" s="150"/>
      <c r="D55" s="150"/>
      <c r="E55" s="150"/>
    </row>
    <row r="56" spans="1:5" ht="12" thickBot="1" x14ac:dyDescent="0.25">
      <c r="A56" s="87">
        <v>33</v>
      </c>
      <c r="B56" s="76" t="s">
        <v>86</v>
      </c>
      <c r="C56" s="151">
        <f>C34+C54</f>
        <v>-178071.13000000012</v>
      </c>
      <c r="D56" s="152">
        <f>D34+D54</f>
        <v>-134870.24270000009</v>
      </c>
      <c r="E56" s="153">
        <f>C56+D56</f>
        <v>-312941.37270000018</v>
      </c>
    </row>
    <row r="57" spans="1:5" ht="12" thickBot="1" x14ac:dyDescent="0.25">
      <c r="A57" s="58"/>
      <c r="B57" s="59"/>
      <c r="C57" s="60"/>
      <c r="D57" s="61"/>
      <c r="E57" s="150"/>
    </row>
    <row r="58" spans="1:5" x14ac:dyDescent="0.2">
      <c r="A58" s="87">
        <v>34</v>
      </c>
      <c r="B58" s="40" t="s">
        <v>87</v>
      </c>
      <c r="C58" s="62">
        <v>1053261.93</v>
      </c>
      <c r="D58" s="63"/>
      <c r="E58" s="165">
        <f>C58</f>
        <v>1053261.93</v>
      </c>
    </row>
    <row r="59" spans="1:5" ht="22.5" x14ac:dyDescent="0.2">
      <c r="A59" s="87">
        <v>35</v>
      </c>
      <c r="B59" s="43" t="s">
        <v>88</v>
      </c>
      <c r="C59" s="64">
        <v>0</v>
      </c>
      <c r="D59" s="65"/>
      <c r="E59" s="166">
        <f>C59</f>
        <v>0</v>
      </c>
    </row>
    <row r="60" spans="1:5" ht="22.5" x14ac:dyDescent="0.2">
      <c r="A60" s="88">
        <v>36</v>
      </c>
      <c r="B60" s="44" t="s">
        <v>89</v>
      </c>
      <c r="C60" s="66">
        <v>0</v>
      </c>
      <c r="D60" s="67"/>
      <c r="E60" s="167">
        <f>C60</f>
        <v>0</v>
      </c>
    </row>
    <row r="61" spans="1:5" ht="12" thickBot="1" x14ac:dyDescent="0.25">
      <c r="A61" s="94">
        <v>37</v>
      </c>
      <c r="B61" s="139" t="s">
        <v>90</v>
      </c>
      <c r="C61" s="156">
        <f>SUM(C58:C60)</f>
        <v>1053261.93</v>
      </c>
      <c r="D61" s="68"/>
      <c r="E61" s="154">
        <f>C61</f>
        <v>1053261.93</v>
      </c>
    </row>
    <row r="62" spans="1:5" ht="12" thickBot="1" x14ac:dyDescent="0.25">
      <c r="A62" s="95"/>
      <c r="B62" s="69"/>
      <c r="C62" s="70"/>
      <c r="D62" s="70"/>
      <c r="E62" s="168"/>
    </row>
    <row r="63" spans="1:5" ht="23.25" thickBot="1" x14ac:dyDescent="0.25">
      <c r="A63" s="96">
        <v>38</v>
      </c>
      <c r="B63" s="71" t="s">
        <v>91</v>
      </c>
      <c r="C63" s="151">
        <f>C56-C61</f>
        <v>-1231333.06</v>
      </c>
      <c r="D63" s="152">
        <f>D56</f>
        <v>-134870.24270000009</v>
      </c>
      <c r="E63" s="153">
        <f>C63+D63</f>
        <v>-1366203.3027000001</v>
      </c>
    </row>
    <row r="64" spans="1:5" s="75" customFormat="1" ht="12" thickBot="1" x14ac:dyDescent="0.25">
      <c r="A64" s="96">
        <v>39</v>
      </c>
      <c r="B64" s="72" t="s">
        <v>92</v>
      </c>
      <c r="C64" s="73">
        <v>0</v>
      </c>
      <c r="D64" s="74"/>
      <c r="E64" s="168">
        <f>C64</f>
        <v>0</v>
      </c>
    </row>
    <row r="65" spans="1:5" ht="12" thickBot="1" x14ac:dyDescent="0.25">
      <c r="A65" s="96">
        <v>40</v>
      </c>
      <c r="B65" s="76" t="s">
        <v>93</v>
      </c>
      <c r="C65" s="151">
        <f>C63-C64</f>
        <v>-1231333.06</v>
      </c>
      <c r="D65" s="152">
        <f>D63</f>
        <v>-134870.24270000009</v>
      </c>
      <c r="E65" s="153">
        <f>C65+D65</f>
        <v>-1366203.3027000001</v>
      </c>
    </row>
    <row r="66" spans="1:5" s="75" customFormat="1" ht="12" thickBot="1" x14ac:dyDescent="0.25">
      <c r="A66" s="96">
        <v>41</v>
      </c>
      <c r="B66" s="77" t="s">
        <v>94</v>
      </c>
      <c r="C66" s="78">
        <v>-11341.02</v>
      </c>
      <c r="D66" s="79"/>
      <c r="E66" s="154">
        <f>C66</f>
        <v>-11341.02</v>
      </c>
    </row>
    <row r="67" spans="1:5" ht="12" thickBot="1" x14ac:dyDescent="0.25">
      <c r="A67" s="157">
        <v>42</v>
      </c>
      <c r="B67" s="158" t="s">
        <v>95</v>
      </c>
      <c r="C67" s="159">
        <f>C65+C66</f>
        <v>-1242674.08</v>
      </c>
      <c r="D67" s="159">
        <f>D65</f>
        <v>-134870.24270000009</v>
      </c>
      <c r="E67" s="155">
        <f>C67+D67</f>
        <v>-1377544.3227000001</v>
      </c>
    </row>
    <row r="68" spans="1:5" ht="12" thickTop="1" x14ac:dyDescent="0.2">
      <c r="A68" s="80"/>
      <c r="B68" s="27"/>
      <c r="C68" s="81"/>
      <c r="D68" s="81"/>
      <c r="E68" s="169"/>
    </row>
    <row r="69" spans="1:5" x14ac:dyDescent="0.2">
      <c r="A69" s="82"/>
      <c r="B69" s="83" t="s">
        <v>103</v>
      </c>
      <c r="C69" s="84"/>
      <c r="D69" s="84"/>
      <c r="E69" s="170"/>
    </row>
    <row r="70" spans="1:5" x14ac:dyDescent="0.2">
      <c r="A70" s="82"/>
      <c r="B70" s="83"/>
      <c r="C70" s="84"/>
      <c r="D70" s="84"/>
      <c r="E70" s="170"/>
    </row>
    <row r="71" spans="1:5" x14ac:dyDescent="0.2">
      <c r="A71" s="82"/>
      <c r="B71" s="83"/>
      <c r="C71" s="84"/>
      <c r="D71" s="84"/>
      <c r="E71" s="170"/>
    </row>
    <row r="72" spans="1:5" x14ac:dyDescent="0.2">
      <c r="A72" s="83"/>
      <c r="B72" s="84"/>
      <c r="C72" s="84"/>
      <c r="D72" s="84"/>
      <c r="E72" s="170"/>
    </row>
    <row r="73" spans="1:5" x14ac:dyDescent="0.2">
      <c r="A73" s="83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2019-01-15T14:15:57Z</dcterms:modified>
</cp:coreProperties>
</file>